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3\документи\Додатки виконком\Dod_3_15_do_zv\2025\РІК\"/>
    </mc:Choice>
  </mc:AlternateContent>
  <bookViews>
    <workbookView xWindow="0" yWindow="0" windowWidth="28800" windowHeight="10230"/>
  </bookViews>
  <sheets>
    <sheet name="d-5" sheetId="1" r:id="rId1"/>
  </sheets>
  <definedNames>
    <definedName name="Z_05547273_F21D_45AD_8326_53CA31686468_.wvu.Rows" localSheetId="0" hidden="1">'d-5'!#REF!,'d-5'!$36:$36</definedName>
    <definedName name="Z_2247399C_88EE_4E6B_ACAD_924BC81A752D_.wvu.Rows" localSheetId="0" hidden="1">'d-5'!#REF!,'d-5'!#REF!</definedName>
    <definedName name="Z_29F2A9C4_5EFD_4FDF_A773_138077B9B77A_.wvu.Rows" localSheetId="0" hidden="1">'d-5'!#REF!,'d-5'!$36:$36</definedName>
    <definedName name="Z_578E53CF_8538_4FC0_AF0D_A71E8546423D_.wvu.Rows" localSheetId="0" hidden="1">'d-5'!#REF!,'d-5'!$36:$36</definedName>
    <definedName name="Z_8D009444_944E_4AE6_B124_72B770E7B72F_.wvu.Rows" localSheetId="0" hidden="1">'d-5'!#REF!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" i="1" l="1"/>
  <c r="C23" i="1"/>
  <c r="B23" i="1"/>
  <c r="E30" i="1"/>
  <c r="E31" i="1"/>
  <c r="E32" i="1"/>
  <c r="D30" i="1"/>
  <c r="D31" i="1"/>
  <c r="D32" i="1"/>
  <c r="C15" i="1"/>
  <c r="C11" i="1" s="1"/>
  <c r="B15" i="1"/>
  <c r="B11" i="1" s="1"/>
  <c r="E21" i="1"/>
  <c r="D21" i="1"/>
  <c r="D22" i="1"/>
  <c r="E22" i="1" l="1"/>
  <c r="E33" i="1"/>
  <c r="E20" i="1"/>
  <c r="E25" i="1"/>
  <c r="D36" i="1"/>
  <c r="D35" i="1"/>
  <c r="D34" i="1"/>
  <c r="D29" i="1"/>
  <c r="D28" i="1"/>
  <c r="D27" i="1"/>
  <c r="D26" i="1"/>
  <c r="D25" i="1"/>
  <c r="D20" i="1"/>
  <c r="D19" i="1"/>
  <c r="D18" i="1"/>
  <c r="D17" i="1"/>
  <c r="D14" i="1"/>
  <c r="D13" i="1"/>
  <c r="E28" i="1" l="1"/>
  <c r="E36" i="1"/>
  <c r="D23" i="1"/>
  <c r="D15" i="1"/>
  <c r="E26" i="1" l="1"/>
  <c r="E35" i="1"/>
  <c r="E24" i="1"/>
  <c r="E19" i="1"/>
  <c r="E17" i="1"/>
  <c r="E14" i="1"/>
  <c r="E23" i="1"/>
  <c r="E34" i="1"/>
  <c r="E29" i="1"/>
  <c r="E27" i="1"/>
  <c r="E18" i="1"/>
  <c r="E15" i="1"/>
  <c r="E13" i="1"/>
  <c r="D11" i="1"/>
  <c r="E11" i="1" l="1"/>
</calcChain>
</file>

<file path=xl/sharedStrings.xml><?xml version="1.0" encoding="utf-8"?>
<sst xmlns="http://schemas.openxmlformats.org/spreadsheetml/2006/main" count="38" uniqueCount="37">
  <si>
    <t>Додаток  5</t>
  </si>
  <si>
    <t>ДАНІ</t>
  </si>
  <si>
    <t>про використання бюджетних коштів по установах охорони здоров’я</t>
  </si>
  <si>
    <t>тис. грн.</t>
  </si>
  <si>
    <t>Назва видатків</t>
  </si>
  <si>
    <t>Вик-ня, %</t>
  </si>
  <si>
    <t>Відсотки до заг-х видатків на охорону здоров’я</t>
  </si>
  <si>
    <t>Всього</t>
  </si>
  <si>
    <t>в тому числі:</t>
  </si>
  <si>
    <t>Оплата праці працівників бюджетних установ</t>
  </si>
  <si>
    <t>Нарахування на зарплату</t>
  </si>
  <si>
    <t>Придбання товарів і послуг – всього</t>
  </si>
  <si>
    <t xml:space="preserve">з них: </t>
  </si>
  <si>
    <t xml:space="preserve"> - предмети , матеріали,обладнання та інвентар , у тому числі м"який інвентар та обмундирування</t>
  </si>
  <si>
    <t>- медикаменти та перев’язувальні матеріали</t>
  </si>
  <si>
    <t xml:space="preserve"> - продукти харчування</t>
  </si>
  <si>
    <t xml:space="preserve"> - оплата послуг (крім комунальних)</t>
  </si>
  <si>
    <t>Оплата комунальних послуг та енергоносіїв -всього</t>
  </si>
  <si>
    <t>з них:</t>
  </si>
  <si>
    <t xml:space="preserve"> - оплата теплопостачання</t>
  </si>
  <si>
    <t xml:space="preserve"> - оплата водопостачання</t>
  </si>
  <si>
    <t xml:space="preserve"> - оплата електроенергії</t>
  </si>
  <si>
    <t xml:space="preserve"> - оплата природного газу</t>
  </si>
  <si>
    <t xml:space="preserve"> -оплата інших енергоносіїв</t>
  </si>
  <si>
    <t>Окремсі заходи по реалізації державних(регіональних) програм</t>
  </si>
  <si>
    <t>Виплата пільгової пенсії</t>
  </si>
  <si>
    <t>Інші виплати населенню</t>
  </si>
  <si>
    <t xml:space="preserve">Окремі заходи по реалізації державних (регіональних) програм, не віднесені до заходів розвитку </t>
  </si>
  <si>
    <t>Міський голова</t>
  </si>
  <si>
    <t>Сергій НАДАЛ</t>
  </si>
  <si>
    <t>Видатки на відрядження</t>
  </si>
  <si>
    <t>Інші поточні видатки</t>
  </si>
  <si>
    <t xml:space="preserve"> Уточнений план на  2025 рік</t>
  </si>
  <si>
    <t xml:space="preserve"> -оплата енергосервісу</t>
  </si>
  <si>
    <t>Окремі заходи по реалізації державних (регіональних) програм</t>
  </si>
  <si>
    <t xml:space="preserve">  за 2025 рік по загальному фонду</t>
  </si>
  <si>
    <t>Фактично  використано за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</si>
</sst>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8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/>
    <xf numFmtId="0" fontId="2" fillId="0" borderId="0" xfId="0" applyFont="1"/>
    <xf numFmtId="0" fontId="5" fillId="0" borderId="0" xfId="0" applyFont="1" applyAlignment="1">
      <alignment vertical="top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/>
    <xf numFmtId="164" fontId="6" fillId="0" borderId="2" xfId="0" applyNumberFormat="1" applyFont="1" applyBorder="1" applyAlignment="1" applyProtection="1">
      <alignment horizontal="center" vertical="center"/>
      <protection locked="0"/>
    </xf>
    <xf numFmtId="165" fontId="6" fillId="0" borderId="2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top" wrapText="1"/>
    </xf>
    <xf numFmtId="164" fontId="5" fillId="0" borderId="2" xfId="0" applyNumberFormat="1" applyFont="1" applyBorder="1" applyAlignment="1" applyProtection="1">
      <alignment horizontal="center" vertical="center"/>
      <protection locked="0"/>
    </xf>
    <xf numFmtId="165" fontId="5" fillId="0" borderId="2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showRuler="0" view="pageBreakPreview" topLeftCell="A10" zoomScaleSheetLayoutView="100" workbookViewId="0">
      <selection activeCell="E11" sqref="E11"/>
    </sheetView>
  </sheetViews>
  <sheetFormatPr defaultRowHeight="15.75" x14ac:dyDescent="0.25"/>
  <cols>
    <col min="1" max="1" width="31" style="11" customWidth="1"/>
    <col min="2" max="2" width="12.125" style="12" customWidth="1"/>
    <col min="3" max="3" width="12.375" style="12" customWidth="1"/>
    <col min="4" max="4" width="10.5" style="12" customWidth="1"/>
    <col min="5" max="5" width="13.75" style="12" customWidth="1"/>
    <col min="6" max="6" width="13.75" customWidth="1"/>
  </cols>
  <sheetData>
    <row r="1" spans="1:6" x14ac:dyDescent="0.25">
      <c r="E1" s="13" t="s">
        <v>0</v>
      </c>
      <c r="F1" s="1"/>
    </row>
    <row r="2" spans="1:6" x14ac:dyDescent="0.25">
      <c r="B2" s="14"/>
      <c r="C2" s="14"/>
      <c r="D2" s="14"/>
      <c r="E2" s="13"/>
      <c r="F2" s="3"/>
    </row>
    <row r="3" spans="1:6" x14ac:dyDescent="0.25">
      <c r="B3" s="14"/>
      <c r="C3" s="14"/>
      <c r="D3" s="14"/>
      <c r="E3" s="13"/>
      <c r="F3" s="3"/>
    </row>
    <row r="4" spans="1:6" x14ac:dyDescent="0.25">
      <c r="B4" s="14"/>
      <c r="C4" s="14"/>
      <c r="D4" s="14"/>
      <c r="E4" s="13"/>
      <c r="F4" s="3"/>
    </row>
    <row r="5" spans="1:6" x14ac:dyDescent="0.25">
      <c r="B5" s="14"/>
      <c r="C5" s="14"/>
      <c r="D5" s="14"/>
      <c r="E5" s="13"/>
      <c r="F5" s="3"/>
    </row>
    <row r="6" spans="1:6" x14ac:dyDescent="0.25">
      <c r="A6" s="25" t="s">
        <v>1</v>
      </c>
      <c r="B6" s="25"/>
      <c r="C6" s="25"/>
      <c r="D6" s="25"/>
      <c r="E6" s="25"/>
      <c r="F6" s="4"/>
    </row>
    <row r="7" spans="1:6" ht="18.75" customHeight="1" x14ac:dyDescent="0.25">
      <c r="A7" s="26" t="s">
        <v>2</v>
      </c>
      <c r="B7" s="26"/>
      <c r="C7" s="26"/>
      <c r="D7" s="26"/>
      <c r="E7" s="26"/>
      <c r="F7" s="5"/>
    </row>
    <row r="8" spans="1:6" ht="23.25" customHeight="1" x14ac:dyDescent="0.25">
      <c r="A8" s="27" t="s">
        <v>35</v>
      </c>
      <c r="B8" s="27"/>
      <c r="C8" s="27"/>
      <c r="D8" s="27"/>
      <c r="E8" s="27"/>
      <c r="F8" s="6"/>
    </row>
    <row r="9" spans="1:6" x14ac:dyDescent="0.25">
      <c r="E9" s="12" t="s">
        <v>3</v>
      </c>
    </row>
    <row r="10" spans="1:6" ht="84" customHeight="1" x14ac:dyDescent="0.25">
      <c r="A10" s="21" t="s">
        <v>4</v>
      </c>
      <c r="B10" s="21" t="s">
        <v>32</v>
      </c>
      <c r="C10" s="21" t="s">
        <v>36</v>
      </c>
      <c r="D10" s="21" t="s">
        <v>5</v>
      </c>
      <c r="E10" s="21" t="s">
        <v>6</v>
      </c>
      <c r="F10" s="7"/>
    </row>
    <row r="11" spans="1:6" x14ac:dyDescent="0.25">
      <c r="A11" s="22" t="s">
        <v>7</v>
      </c>
      <c r="B11" s="15">
        <f>B13+B14+B15+B23+B30+B34+B36+B35+B31+B33</f>
        <v>134946.4</v>
      </c>
      <c r="C11" s="15">
        <f>C13+C14+C15+C23+C30+C34+C36+C35+C31+C33</f>
        <v>133421.59999999998</v>
      </c>
      <c r="D11" s="15">
        <f>C11/B11*100</f>
        <v>98.870069894417327</v>
      </c>
      <c r="E11" s="16">
        <f>E13+E14+E15+E23+E33+E34+E35</f>
        <v>99.999999999999986</v>
      </c>
      <c r="F11" s="8"/>
    </row>
    <row r="12" spans="1:6" x14ac:dyDescent="0.25">
      <c r="A12" s="23" t="s">
        <v>8</v>
      </c>
      <c r="B12" s="18"/>
      <c r="C12" s="18"/>
      <c r="D12" s="15"/>
      <c r="E12" s="19"/>
      <c r="F12" s="9"/>
    </row>
    <row r="13" spans="1:6" ht="31.5" x14ac:dyDescent="0.25">
      <c r="A13" s="23" t="s">
        <v>9</v>
      </c>
      <c r="B13" s="18">
        <v>14047.1</v>
      </c>
      <c r="C13" s="18">
        <v>14045.6</v>
      </c>
      <c r="D13" s="15">
        <f t="shared" ref="D13:D36" si="0">C13/B13*100</f>
        <v>99.989321639341938</v>
      </c>
      <c r="E13" s="19">
        <f>C13/C11*100</f>
        <v>10.527230973095811</v>
      </c>
      <c r="F13" s="9"/>
    </row>
    <row r="14" spans="1:6" x14ac:dyDescent="0.25">
      <c r="A14" s="23" t="s">
        <v>10</v>
      </c>
      <c r="B14" s="18">
        <v>3051.4</v>
      </c>
      <c r="C14" s="18">
        <v>3046.5</v>
      </c>
      <c r="D14" s="15">
        <f t="shared" si="0"/>
        <v>99.839417972078394</v>
      </c>
      <c r="E14" s="19">
        <f>C14/C11*100</f>
        <v>2.2833634134203162</v>
      </c>
      <c r="F14" s="9"/>
    </row>
    <row r="15" spans="1:6" ht="31.5" x14ac:dyDescent="0.25">
      <c r="A15" s="23" t="s">
        <v>11</v>
      </c>
      <c r="B15" s="18">
        <f>B17+B18+B19+B20+B21+B22</f>
        <v>24795.5</v>
      </c>
      <c r="C15" s="18">
        <f>C17+C18+C19+C20+C21+C22</f>
        <v>24706.499999999996</v>
      </c>
      <c r="D15" s="15">
        <f t="shared" si="0"/>
        <v>99.641063902724269</v>
      </c>
      <c r="E15" s="19">
        <f>C15/C11*100</f>
        <v>18.517616337984254</v>
      </c>
      <c r="F15" s="9"/>
    </row>
    <row r="16" spans="1:6" x14ac:dyDescent="0.25">
      <c r="A16" s="23" t="s">
        <v>12</v>
      </c>
      <c r="B16" s="18"/>
      <c r="C16" s="18"/>
      <c r="D16" s="15"/>
      <c r="E16" s="19"/>
      <c r="F16" s="9"/>
    </row>
    <row r="17" spans="1:6" ht="63" x14ac:dyDescent="0.25">
      <c r="A17" s="24" t="s">
        <v>13</v>
      </c>
      <c r="B17" s="18">
        <v>682.8</v>
      </c>
      <c r="C17" s="18">
        <v>678.1</v>
      </c>
      <c r="D17" s="15">
        <f t="shared" si="0"/>
        <v>99.311657879320464</v>
      </c>
      <c r="E17" s="19">
        <f>C17/C11*100</f>
        <v>0.50823854608249341</v>
      </c>
      <c r="F17" s="9"/>
    </row>
    <row r="18" spans="1:6" ht="31.5" x14ac:dyDescent="0.25">
      <c r="A18" s="24" t="s">
        <v>14</v>
      </c>
      <c r="B18" s="18">
        <v>18938.2</v>
      </c>
      <c r="C18" s="18">
        <v>18875.8</v>
      </c>
      <c r="D18" s="15">
        <f t="shared" si="0"/>
        <v>99.670507228775691</v>
      </c>
      <c r="E18" s="19">
        <f>C18/C11*100</f>
        <v>14.147484365350142</v>
      </c>
      <c r="F18" s="9"/>
    </row>
    <row r="19" spans="1:6" x14ac:dyDescent="0.25">
      <c r="A19" s="24" t="s">
        <v>15</v>
      </c>
      <c r="B19" s="18">
        <v>492</v>
      </c>
      <c r="C19" s="18">
        <v>491.8</v>
      </c>
      <c r="D19" s="15">
        <f t="shared" si="0"/>
        <v>99.959349593495944</v>
      </c>
      <c r="E19" s="19">
        <f>C19/C11*100</f>
        <v>0.36860598283936041</v>
      </c>
      <c r="F19" s="9"/>
    </row>
    <row r="20" spans="1:6" ht="31.5" x14ac:dyDescent="0.25">
      <c r="A20" s="24" t="s">
        <v>16</v>
      </c>
      <c r="B20" s="18">
        <v>4670.5</v>
      </c>
      <c r="C20" s="18">
        <v>4648.8</v>
      </c>
      <c r="D20" s="15">
        <f t="shared" si="0"/>
        <v>99.53538165078686</v>
      </c>
      <c r="E20" s="19">
        <f>C20/C11*100</f>
        <v>3.484293397770676</v>
      </c>
      <c r="F20" s="9"/>
    </row>
    <row r="21" spans="1:6" hidden="1" x14ac:dyDescent="0.25">
      <c r="A21" s="24" t="s">
        <v>30</v>
      </c>
      <c r="B21" s="18"/>
      <c r="C21" s="18"/>
      <c r="D21" s="15" t="e">
        <f t="shared" si="0"/>
        <v>#DIV/0!</v>
      </c>
      <c r="E21" s="19" t="e">
        <f t="shared" ref="E21" si="1">C21/C12*100</f>
        <v>#DIV/0!</v>
      </c>
      <c r="F21" s="9"/>
    </row>
    <row r="22" spans="1:6" x14ac:dyDescent="0.25">
      <c r="A22" s="24" t="s">
        <v>30</v>
      </c>
      <c r="B22" s="18">
        <v>12</v>
      </c>
      <c r="C22" s="18">
        <v>12</v>
      </c>
      <c r="D22" s="15">
        <f t="shared" si="0"/>
        <v>100</v>
      </c>
      <c r="E22" s="19">
        <f>C22/C11*100</f>
        <v>8.9940459415866706E-3</v>
      </c>
      <c r="F22" s="9"/>
    </row>
    <row r="23" spans="1:6" ht="31.5" x14ac:dyDescent="0.25">
      <c r="A23" s="23" t="s">
        <v>17</v>
      </c>
      <c r="B23" s="18">
        <f>B25+B26+B27+B29+B28+B32</f>
        <v>73049.2</v>
      </c>
      <c r="C23" s="18">
        <f>C25+C26+C27+C29+C28+C32</f>
        <v>71622.699999999983</v>
      </c>
      <c r="D23" s="15">
        <f t="shared" si="0"/>
        <v>98.047206540249562</v>
      </c>
      <c r="E23" s="19">
        <f>C23/C11*100</f>
        <v>53.681487855039954</v>
      </c>
      <c r="F23" s="9"/>
    </row>
    <row r="24" spans="1:6" x14ac:dyDescent="0.25">
      <c r="A24" s="23" t="s">
        <v>18</v>
      </c>
      <c r="B24" s="18"/>
      <c r="C24" s="18"/>
      <c r="D24" s="15"/>
      <c r="E24" s="19">
        <f>C24/C11*100</f>
        <v>0</v>
      </c>
      <c r="F24" s="9"/>
    </row>
    <row r="25" spans="1:6" x14ac:dyDescent="0.25">
      <c r="A25" s="24" t="s">
        <v>19</v>
      </c>
      <c r="B25" s="18">
        <v>31733.4</v>
      </c>
      <c r="C25" s="18">
        <v>31726.3</v>
      </c>
      <c r="D25" s="15">
        <f t="shared" si="0"/>
        <v>99.97762609742415</v>
      </c>
      <c r="E25" s="19">
        <f>C25/C11*100</f>
        <v>23.778983313046766</v>
      </c>
      <c r="F25" s="9"/>
    </row>
    <row r="26" spans="1:6" x14ac:dyDescent="0.25">
      <c r="A26" s="24" t="s">
        <v>20</v>
      </c>
      <c r="B26" s="18">
        <v>4735.2</v>
      </c>
      <c r="C26" s="18">
        <v>4641.8999999999996</v>
      </c>
      <c r="D26" s="15">
        <f t="shared" si="0"/>
        <v>98.029650278763299</v>
      </c>
      <c r="E26" s="19">
        <f>C26/C11*100</f>
        <v>3.4791218213542638</v>
      </c>
      <c r="F26" s="9"/>
    </row>
    <row r="27" spans="1:6" x14ac:dyDescent="0.25">
      <c r="A27" s="24" t="s">
        <v>21</v>
      </c>
      <c r="B27" s="18">
        <v>33724.6</v>
      </c>
      <c r="C27" s="18">
        <v>32832.699999999997</v>
      </c>
      <c r="D27" s="15">
        <f t="shared" si="0"/>
        <v>97.355342984053181</v>
      </c>
      <c r="E27" s="19">
        <f>C27/C11*100</f>
        <v>24.608234348861053</v>
      </c>
      <c r="F27" s="9"/>
    </row>
    <row r="28" spans="1:6" x14ac:dyDescent="0.25">
      <c r="A28" s="24" t="s">
        <v>22</v>
      </c>
      <c r="B28" s="18">
        <v>1167.8</v>
      </c>
      <c r="C28" s="18">
        <v>1017.7</v>
      </c>
      <c r="D28" s="15">
        <f t="shared" si="0"/>
        <v>87.146771707484163</v>
      </c>
      <c r="E28" s="19">
        <f>C28/C11*100</f>
        <v>0.76277004622939626</v>
      </c>
      <c r="F28" s="9"/>
    </row>
    <row r="29" spans="1:6" x14ac:dyDescent="0.25">
      <c r="A29" s="24" t="s">
        <v>23</v>
      </c>
      <c r="B29" s="18">
        <v>1148.2</v>
      </c>
      <c r="C29" s="18">
        <v>1146.7</v>
      </c>
      <c r="D29" s="15">
        <f t="shared" si="0"/>
        <v>99.869360738547286</v>
      </c>
      <c r="E29" s="19">
        <f>C29/C11*100</f>
        <v>0.85945604010145304</v>
      </c>
      <c r="F29" s="9"/>
    </row>
    <row r="30" spans="1:6" ht="31.5" hidden="1" x14ac:dyDescent="0.25">
      <c r="A30" s="23" t="s">
        <v>24</v>
      </c>
      <c r="B30" s="18"/>
      <c r="C30" s="18"/>
      <c r="D30" s="15" t="e">
        <f t="shared" si="0"/>
        <v>#DIV/0!</v>
      </c>
      <c r="E30" s="19" t="e">
        <f t="shared" ref="E30:E32" si="2">C30/C12*100</f>
        <v>#DIV/0!</v>
      </c>
      <c r="F30" s="9"/>
    </row>
    <row r="31" spans="1:6" hidden="1" x14ac:dyDescent="0.25">
      <c r="A31" s="23" t="s">
        <v>31</v>
      </c>
      <c r="B31" s="18"/>
      <c r="C31" s="18"/>
      <c r="D31" s="15" t="e">
        <f t="shared" si="0"/>
        <v>#DIV/0!</v>
      </c>
      <c r="E31" s="19">
        <f t="shared" si="2"/>
        <v>0</v>
      </c>
      <c r="F31" s="9"/>
    </row>
    <row r="32" spans="1:6" x14ac:dyDescent="0.25">
      <c r="A32" s="24" t="s">
        <v>33</v>
      </c>
      <c r="B32" s="18">
        <v>540</v>
      </c>
      <c r="C32" s="18">
        <v>257.39999999999998</v>
      </c>
      <c r="D32" s="15">
        <f t="shared" si="0"/>
        <v>47.666666666666664</v>
      </c>
      <c r="E32" s="19">
        <f t="shared" si="2"/>
        <v>8.4490398818316095</v>
      </c>
      <c r="F32" s="9"/>
    </row>
    <row r="33" spans="1:6" ht="33.75" customHeight="1" x14ac:dyDescent="0.25">
      <c r="A33" s="24" t="s">
        <v>34</v>
      </c>
      <c r="B33" s="18">
        <v>6</v>
      </c>
      <c r="C33" s="18">
        <v>6</v>
      </c>
      <c r="D33" s="15">
        <f t="shared" si="0"/>
        <v>100</v>
      </c>
      <c r="E33" s="19">
        <f>C33/C11*100</f>
        <v>4.4970229707933353E-3</v>
      </c>
      <c r="F33" s="9"/>
    </row>
    <row r="34" spans="1:6" x14ac:dyDescent="0.25">
      <c r="A34" s="23" t="s">
        <v>25</v>
      </c>
      <c r="B34" s="18">
        <v>914</v>
      </c>
      <c r="C34" s="18">
        <v>912.4</v>
      </c>
      <c r="D34" s="15">
        <f t="shared" si="0"/>
        <v>99.824945295404817</v>
      </c>
      <c r="E34" s="19">
        <f>C34/C11*100</f>
        <v>0.68384729309197323</v>
      </c>
      <c r="F34" s="9"/>
    </row>
    <row r="35" spans="1:6" ht="15" customHeight="1" x14ac:dyDescent="0.25">
      <c r="A35" s="23" t="s">
        <v>26</v>
      </c>
      <c r="B35" s="18">
        <v>19083.2</v>
      </c>
      <c r="C35" s="18">
        <v>19081.900000000001</v>
      </c>
      <c r="D35" s="15">
        <f t="shared" si="0"/>
        <v>99.993187725329093</v>
      </c>
      <c r="E35" s="19">
        <f>C35/C11*100</f>
        <v>14.301957104396893</v>
      </c>
      <c r="F35" s="9"/>
    </row>
    <row r="36" spans="1:6" ht="63" hidden="1" x14ac:dyDescent="0.25">
      <c r="A36" s="17" t="s">
        <v>27</v>
      </c>
      <c r="B36" s="18"/>
      <c r="C36" s="18"/>
      <c r="D36" s="15" t="e">
        <f t="shared" si="0"/>
        <v>#DIV/0!</v>
      </c>
      <c r="E36" s="19">
        <f>C36/C11*100</f>
        <v>0</v>
      </c>
      <c r="F36" s="9"/>
    </row>
    <row r="37" spans="1:6" ht="30.75" customHeight="1" x14ac:dyDescent="0.25">
      <c r="A37" s="20" t="s">
        <v>28</v>
      </c>
      <c r="B37" s="20"/>
      <c r="C37" s="20"/>
      <c r="D37" s="12" t="s">
        <v>29</v>
      </c>
      <c r="F37" s="2"/>
    </row>
    <row r="38" spans="1:6" x14ac:dyDescent="0.25">
      <c r="A38" s="20"/>
      <c r="B38" s="20"/>
      <c r="F38" s="10"/>
    </row>
    <row r="39" spans="1:6" x14ac:dyDescent="0.25">
      <c r="F39" s="10"/>
    </row>
    <row r="40" spans="1:6" x14ac:dyDescent="0.25">
      <c r="F40" s="10"/>
    </row>
    <row r="41" spans="1:6" x14ac:dyDescent="0.25">
      <c r="F41" s="10"/>
    </row>
    <row r="42" spans="1:6" x14ac:dyDescent="0.25">
      <c r="F42" s="10"/>
    </row>
    <row r="43" spans="1:6" x14ac:dyDescent="0.25">
      <c r="F43" s="10"/>
    </row>
    <row r="44" spans="1:6" x14ac:dyDescent="0.25">
      <c r="F44" s="10"/>
    </row>
  </sheetData>
  <mergeCells count="3">
    <mergeCell ref="A6:E6"/>
    <mergeCell ref="A7:E7"/>
    <mergeCell ref="A8:E8"/>
  </mergeCells>
  <printOptions horizontalCentered="1"/>
  <pageMargins left="0.74803149606299213" right="0.74803149606299213" top="0.19685039370078741" bottom="0.59055118110236227" header="0.51181102362204722" footer="0.51181102362204722"/>
  <pageSetup paperSize="9" scale="8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2026-01-27T10:44:41Z</cp:lastPrinted>
  <dcterms:created xsi:type="dcterms:W3CDTF">2021-02-10T13:54:17Z</dcterms:created>
  <dcterms:modified xsi:type="dcterms:W3CDTF">2026-01-27T10:44:44Z</dcterms:modified>
</cp:coreProperties>
</file>